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19440" windowHeight="11760"/>
  </bookViews>
  <sheets>
    <sheet name="Sheet1" sheetId="1" r:id="rId1"/>
    <sheet name="Sheet2" sheetId="2" r:id="rId2"/>
    <sheet name="Sheet3" sheetId="3" r:id="rId3"/>
  </sheets>
  <calcPr calcId="114210"/>
</workbook>
</file>

<file path=xl/calcChain.xml><?xml version="1.0" encoding="utf-8"?>
<calcChain xmlns="http://schemas.openxmlformats.org/spreadsheetml/2006/main">
  <c r="K32" i="1"/>
  <c r="K31"/>
  <c r="K33"/>
  <c r="J26"/>
  <c r="G26"/>
  <c r="H27"/>
  <c r="E27"/>
  <c r="K16"/>
  <c r="K26"/>
  <c r="D7"/>
  <c r="J6"/>
  <c r="J5"/>
  <c r="J35"/>
  <c r="J25"/>
  <c r="J24"/>
  <c r="J23"/>
  <c r="J22"/>
  <c r="J21"/>
  <c r="J20"/>
  <c r="J19"/>
  <c r="G6"/>
  <c r="G5"/>
  <c r="G19"/>
  <c r="G25"/>
  <c r="G23"/>
  <c r="G24"/>
  <c r="G21"/>
  <c r="G22"/>
  <c r="G20"/>
  <c r="K23"/>
  <c r="G27"/>
  <c r="K22"/>
  <c r="K24"/>
  <c r="J7"/>
  <c r="J10"/>
  <c r="J11"/>
  <c r="J12"/>
  <c r="J27"/>
  <c r="K21"/>
  <c r="K25"/>
  <c r="K20"/>
  <c r="K19"/>
  <c r="J39"/>
  <c r="G35"/>
  <c r="K30"/>
  <c r="G7"/>
  <c r="G10"/>
  <c r="G39"/>
  <c r="K6"/>
  <c r="K5"/>
  <c r="J37"/>
  <c r="J41"/>
  <c r="K27"/>
  <c r="K10"/>
  <c r="G11"/>
  <c r="K7"/>
  <c r="K39"/>
  <c r="K11"/>
  <c r="G12"/>
  <c r="G37"/>
  <c r="K12"/>
  <c r="K35"/>
  <c r="G41"/>
  <c r="K37"/>
  <c r="K41"/>
</calcChain>
</file>

<file path=xl/sharedStrings.xml><?xml version="1.0" encoding="utf-8"?>
<sst xmlns="http://schemas.openxmlformats.org/spreadsheetml/2006/main" count="56" uniqueCount="43">
  <si>
    <t>Year 1</t>
  </si>
  <si>
    <t>Year 2</t>
  </si>
  <si>
    <t>Total</t>
  </si>
  <si>
    <t>A. Senior Personnel</t>
  </si>
  <si>
    <t>Cal</t>
  </si>
  <si>
    <t>Funds Requested</t>
  </si>
  <si>
    <t>Total Senior Personnel</t>
  </si>
  <si>
    <t>B. Other Personnel</t>
  </si>
  <si>
    <t>Salaries and Wages Total</t>
  </si>
  <si>
    <t>C.  Fringe Benefits, 25% of Salaries and Wages</t>
  </si>
  <si>
    <t>Total Salaries, Wages and Fringe Benefits</t>
  </si>
  <si>
    <t>D. Equipment</t>
  </si>
  <si>
    <t>E. Travel</t>
  </si>
  <si>
    <t>F. Participant Support Costs</t>
  </si>
  <si>
    <t>G. Other Direct Costs</t>
  </si>
  <si>
    <t>G.1. Materials and Supplies</t>
  </si>
  <si>
    <t xml:space="preserve"> </t>
  </si>
  <si>
    <t>Total Other Direct Costs</t>
  </si>
  <si>
    <t>F.1. Stipends</t>
  </si>
  <si>
    <t>Total Participant Support Costs</t>
  </si>
  <si>
    <t>F.3. Subsistence-Housing</t>
  </si>
  <si>
    <t>Number of Participants</t>
  </si>
  <si>
    <t>Cost Per Participant</t>
  </si>
  <si>
    <t>F.2. Travel-airfare</t>
  </si>
  <si>
    <t>F.3. Subsistence-Food</t>
  </si>
  <si>
    <t>F.4. Other-Transportation Service</t>
  </si>
  <si>
    <t>F.4. Other-Entertainment</t>
  </si>
  <si>
    <t>F.4. Other-Facilities</t>
  </si>
  <si>
    <t>Funds requested</t>
  </si>
  <si>
    <t>G.1. Materials and Workbooks</t>
  </si>
  <si>
    <t>H.  Total Direct Costs</t>
  </si>
  <si>
    <t>I. Indirect Costs. 40% of Salaries and Wages</t>
  </si>
  <si>
    <t>J. Total Direct and Indirect</t>
  </si>
  <si>
    <t>L. Amount of this Request</t>
  </si>
  <si>
    <t>G.4. Consultant- Evaluator</t>
  </si>
  <si>
    <t>F.4. Other - Purdue Spatial Visualization Test</t>
  </si>
  <si>
    <t xml:space="preserve">Professinal Development Workshops: </t>
  </si>
  <si>
    <t>Job Title</t>
  </si>
  <si>
    <t>Name - Principal Investigator</t>
  </si>
  <si>
    <t>Name - Co-Principal Investigator</t>
  </si>
  <si>
    <t>G.4.Consultant-Name-Organization</t>
  </si>
  <si>
    <t>G.5. Subaward - Name of Organization</t>
  </si>
  <si>
    <t>Two Year Budget Total = $199,349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</si>
</sst>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7">
    <font>
      <sz val="11"/>
      <color theme="1"/>
      <name val="Calibri"/>
      <family val="2"/>
      <scheme val="minor"/>
    </font>
    <font>
      <sz val="10"/>
      <name val="Times New Roman"/>
      <family val="1"/>
    </font>
    <font>
      <b/>
      <sz val="8"/>
      <name val="Arial"/>
      <family val="2"/>
    </font>
    <font>
      <sz val="8"/>
      <color indexed="8"/>
      <name val="Calibri"/>
      <family val="2"/>
    </font>
    <font>
      <sz val="8"/>
      <name val="Arial"/>
      <family val="2"/>
    </font>
    <font>
      <sz val="8"/>
      <name val="Times New Roman"/>
      <family val="1"/>
    </font>
    <font>
      <b/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164" fontId="0" fillId="0" borderId="0" xfId="0" applyNumberFormat="1"/>
    <xf numFmtId="164" fontId="1" fillId="0" borderId="0" xfId="0" applyNumberFormat="1" applyFont="1"/>
    <xf numFmtId="0" fontId="3" fillId="0" borderId="0" xfId="0" applyFont="1"/>
    <xf numFmtId="0" fontId="5" fillId="0" borderId="1" xfId="0" applyFont="1" applyBorder="1"/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right" wrapText="1"/>
    </xf>
    <xf numFmtId="0" fontId="5" fillId="0" borderId="1" xfId="0" applyFont="1" applyBorder="1" applyAlignment="1">
      <alignment horizontal="center"/>
    </xf>
    <xf numFmtId="164" fontId="5" fillId="0" borderId="1" xfId="0" applyNumberFormat="1" applyFont="1" applyBorder="1"/>
    <xf numFmtId="0" fontId="5" fillId="0" borderId="1" xfId="0" applyNumberFormat="1" applyFont="1" applyBorder="1" applyAlignment="1">
      <alignment horizontal="center"/>
    </xf>
    <xf numFmtId="0" fontId="5" fillId="0" borderId="2" xfId="0" applyFont="1" applyBorder="1"/>
    <xf numFmtId="0" fontId="5" fillId="0" borderId="3" xfId="0" applyFont="1" applyBorder="1"/>
    <xf numFmtId="0" fontId="5" fillId="0" borderId="3" xfId="0" applyFont="1" applyBorder="1" applyAlignment="1">
      <alignment wrapText="1"/>
    </xf>
    <xf numFmtId="0" fontId="5" fillId="0" borderId="3" xfId="0" applyFont="1" applyBorder="1" applyAlignment="1">
      <alignment horizontal="center"/>
    </xf>
    <xf numFmtId="164" fontId="5" fillId="0" borderId="3" xfId="0" applyNumberFormat="1" applyFont="1" applyBorder="1"/>
    <xf numFmtId="164" fontId="5" fillId="0" borderId="4" xfId="0" applyNumberFormat="1" applyFont="1" applyBorder="1"/>
    <xf numFmtId="0" fontId="3" fillId="0" borderId="4" xfId="0" applyFont="1" applyBorder="1"/>
    <xf numFmtId="0" fontId="3" fillId="0" borderId="1" xfId="0" applyFont="1" applyBorder="1"/>
    <xf numFmtId="164" fontId="5" fillId="0" borderId="5" xfId="0" applyNumberFormat="1" applyFont="1" applyBorder="1"/>
    <xf numFmtId="164" fontId="5" fillId="0" borderId="6" xfId="0" applyNumberFormat="1" applyFont="1" applyBorder="1"/>
    <xf numFmtId="164" fontId="6" fillId="0" borderId="1" xfId="0" applyNumberFormat="1" applyFont="1" applyBorder="1"/>
    <xf numFmtId="0" fontId="5" fillId="0" borderId="4" xfId="0" applyFont="1" applyBorder="1" applyAlignment="1">
      <alignment horizontal="right" wrapText="1"/>
    </xf>
    <xf numFmtId="164" fontId="1" fillId="0" borderId="0" xfId="0" applyNumberFormat="1" applyFont="1" applyAlignment="1">
      <alignment horizontal="center" wrapText="1"/>
    </xf>
    <xf numFmtId="0" fontId="0" fillId="0" borderId="0" xfId="0" applyAlignment="1">
      <alignment horizontal="center"/>
    </xf>
    <xf numFmtId="0" fontId="3" fillId="0" borderId="7" xfId="0" applyFont="1" applyBorder="1"/>
    <xf numFmtId="0" fontId="5" fillId="0" borderId="4" xfId="0" applyFont="1" applyBorder="1" applyAlignment="1">
      <alignment wrapText="1"/>
    </xf>
    <xf numFmtId="0" fontId="5" fillId="0" borderId="4" xfId="0" applyFont="1" applyBorder="1"/>
    <xf numFmtId="0" fontId="5" fillId="0" borderId="4" xfId="0" applyFont="1" applyBorder="1" applyAlignment="1">
      <alignment horizontal="right"/>
    </xf>
    <xf numFmtId="164" fontId="5" fillId="0" borderId="4" xfId="0" applyNumberFormat="1" applyFont="1" applyBorder="1" applyAlignment="1">
      <alignment horizontal="right" wrapText="1"/>
    </xf>
    <xf numFmtId="164" fontId="5" fillId="0" borderId="4" xfId="0" applyNumberFormat="1" applyFont="1" applyBorder="1" applyAlignment="1">
      <alignment horizontal="right"/>
    </xf>
    <xf numFmtId="164" fontId="5" fillId="0" borderId="1" xfId="0" applyNumberFormat="1" applyFont="1" applyBorder="1" applyAlignment="1">
      <alignment wrapText="1"/>
    </xf>
    <xf numFmtId="0" fontId="5" fillId="0" borderId="3" xfId="0" applyFont="1" applyBorder="1" applyAlignment="1">
      <alignment horizontal="center" wrapText="1"/>
    </xf>
    <xf numFmtId="0" fontId="5" fillId="0" borderId="2" xfId="0" applyFont="1" applyBorder="1" applyAlignment="1">
      <alignment horizontal="right"/>
    </xf>
    <xf numFmtId="0" fontId="5" fillId="0" borderId="3" xfId="0" applyFont="1" applyBorder="1" applyAlignment="1">
      <alignment horizontal="right"/>
    </xf>
    <xf numFmtId="164" fontId="5" fillId="0" borderId="2" xfId="0" applyNumberFormat="1" applyFont="1" applyBorder="1" applyAlignment="1">
      <alignment horizontal="center" wrapText="1"/>
    </xf>
    <xf numFmtId="164" fontId="5" fillId="0" borderId="2" xfId="0" applyNumberFormat="1" applyFont="1" applyBorder="1" applyAlignment="1">
      <alignment horizontal="right" wrapText="1"/>
    </xf>
    <xf numFmtId="0" fontId="5" fillId="0" borderId="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4" fillId="0" borderId="10" xfId="0" applyFont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0" fontId="6" fillId="0" borderId="8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2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2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2" xfId="0" applyFont="1" applyBorder="1" applyAlignment="1">
      <alignment horizontal="right" wrapText="1"/>
    </xf>
    <xf numFmtId="0" fontId="6" fillId="0" borderId="3" xfId="0" applyFont="1" applyBorder="1" applyAlignment="1">
      <alignment horizontal="right" wrapText="1"/>
    </xf>
    <xf numFmtId="0" fontId="6" fillId="0" borderId="4" xfId="0" applyFont="1" applyBorder="1" applyAlignment="1">
      <alignment horizontal="right" wrapText="1"/>
    </xf>
    <xf numFmtId="0" fontId="5" fillId="0" borderId="2" xfId="0" applyNumberFormat="1" applyFont="1" applyBorder="1" applyAlignment="1">
      <alignment horizontal="center"/>
    </xf>
    <xf numFmtId="0" fontId="5" fillId="0" borderId="4" xfId="0" applyNumberFormat="1" applyFont="1" applyBorder="1" applyAlignment="1">
      <alignment horizontal="center"/>
    </xf>
    <xf numFmtId="0" fontId="5" fillId="0" borderId="3" xfId="0" applyFont="1" applyBorder="1" applyAlignment="1">
      <alignment horizontal="right"/>
    </xf>
    <xf numFmtId="0" fontId="5" fillId="0" borderId="4" xfId="0" applyFont="1" applyBorder="1" applyAlignment="1">
      <alignment horizontal="right"/>
    </xf>
    <xf numFmtId="0" fontId="5" fillId="0" borderId="3" xfId="0" applyFont="1" applyBorder="1" applyAlignment="1">
      <alignment horizontal="center"/>
    </xf>
    <xf numFmtId="0" fontId="6" fillId="0" borderId="2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6" fillId="0" borderId="4" xfId="0" applyFont="1" applyBorder="1" applyAlignment="1">
      <alignment horizontal="right"/>
    </xf>
    <xf numFmtId="0" fontId="5" fillId="0" borderId="2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2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164" fontId="5" fillId="0" borderId="2" xfId="0" applyNumberFormat="1" applyFont="1" applyBorder="1" applyAlignment="1"/>
    <xf numFmtId="164" fontId="5" fillId="0" borderId="3" xfId="0" applyNumberFormat="1" applyFont="1" applyBorder="1" applyAlignment="1"/>
    <xf numFmtId="0" fontId="5" fillId="0" borderId="2" xfId="0" applyFont="1" applyBorder="1" applyAlignment="1">
      <alignment horizontal="right"/>
    </xf>
    <xf numFmtId="0" fontId="5" fillId="0" borderId="2" xfId="0" applyFont="1" applyBorder="1" applyAlignment="1">
      <alignment horizontal="center" vertical="top"/>
    </xf>
    <xf numFmtId="0" fontId="5" fillId="0" borderId="4" xfId="0" applyFont="1" applyBorder="1" applyAlignment="1">
      <alignment horizontal="center" vertical="top"/>
    </xf>
    <xf numFmtId="0" fontId="5" fillId="0" borderId="2" xfId="0" applyFont="1" applyBorder="1" applyAlignment="1">
      <alignment vertical="top"/>
    </xf>
    <xf numFmtId="0" fontId="5" fillId="0" borderId="3" xfId="0" applyFont="1" applyBorder="1" applyAlignment="1">
      <alignment vertical="top"/>
    </xf>
    <xf numFmtId="0" fontId="5" fillId="0" borderId="4" xfId="0" applyFont="1" applyBorder="1" applyAlignment="1">
      <alignment vertical="top"/>
    </xf>
    <xf numFmtId="0" fontId="5" fillId="0" borderId="2" xfId="0" applyFont="1" applyBorder="1" applyAlignment="1"/>
    <xf numFmtId="0" fontId="3" fillId="0" borderId="3" xfId="0" applyFont="1" applyBorder="1" applyAlignment="1"/>
    <xf numFmtId="0" fontId="5" fillId="0" borderId="2" xfId="0" applyFont="1" applyBorder="1"/>
    <xf numFmtId="0" fontId="5" fillId="0" borderId="3" xfId="0" applyFont="1" applyBorder="1"/>
    <xf numFmtId="0" fontId="5" fillId="0" borderId="4" xfId="0" applyFont="1" applyBorder="1"/>
    <xf numFmtId="0" fontId="5" fillId="0" borderId="2" xfId="0" applyFont="1" applyBorder="1" applyAlignment="1">
      <alignment horizontal="right" wrapText="1"/>
    </xf>
    <xf numFmtId="0" fontId="5" fillId="0" borderId="3" xfId="0" applyFont="1" applyBorder="1" applyAlignment="1">
      <alignment horizontal="right" wrapText="1"/>
    </xf>
    <xf numFmtId="0" fontId="5" fillId="0" borderId="4" xfId="0" applyFont="1" applyBorder="1" applyAlignment="1">
      <alignment horizontal="right" wrapText="1"/>
    </xf>
    <xf numFmtId="0" fontId="1" fillId="0" borderId="0" xfId="0" applyFont="1" applyAlignment="1"/>
    <xf numFmtId="0" fontId="0" fillId="0" borderId="0" xfId="0" applyAlignment="1"/>
    <xf numFmtId="0" fontId="6" fillId="0" borderId="8" xfId="0" applyFont="1" applyBorder="1" applyAlignment="1">
      <alignment horizontal="left" wrapText="1"/>
    </xf>
    <xf numFmtId="0" fontId="6" fillId="0" borderId="9" xfId="0" applyFont="1" applyBorder="1" applyAlignment="1">
      <alignment horizontal="left" wrapText="1"/>
    </xf>
    <xf numFmtId="0" fontId="6" fillId="0" borderId="7" xfId="0" applyFont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6" fillId="0" borderId="11" xfId="0" applyFont="1" applyBorder="1" applyAlignment="1">
      <alignment horizontal="left" wrapText="1"/>
    </xf>
    <xf numFmtId="0" fontId="6" fillId="0" borderId="12" xfId="0" applyFont="1" applyBorder="1" applyAlignment="1">
      <alignment horizontal="left" wrapText="1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2"/>
  <sheetViews>
    <sheetView tabSelected="1" zoomScale="110" zoomScaleNormal="110" workbookViewId="0">
      <selection activeCell="A2" sqref="A2:J2"/>
    </sheetView>
  </sheetViews>
  <sheetFormatPr defaultRowHeight="15"/>
  <cols>
    <col min="1" max="1" width="12.28515625" customWidth="1"/>
    <col min="2" max="2" width="7.5703125" customWidth="1"/>
    <col min="3" max="3" width="19.28515625" customWidth="1"/>
    <col min="4" max="4" width="4.42578125" customWidth="1"/>
    <col min="5" max="5" width="10" customWidth="1"/>
    <col min="6" max="6" width="10.28515625" customWidth="1"/>
    <col min="8" max="8" width="9" customWidth="1"/>
    <col min="9" max="9" width="10" customWidth="1"/>
    <col min="11" max="11" width="8.85546875" customWidth="1"/>
  </cols>
  <sheetData>
    <row r="1" spans="1:12">
      <c r="A1" s="93" t="s">
        <v>36</v>
      </c>
      <c r="B1" s="93"/>
      <c r="C1" s="93"/>
      <c r="D1" s="93"/>
      <c r="E1" s="93"/>
      <c r="F1" s="93"/>
      <c r="G1" s="93"/>
      <c r="H1" s="93"/>
      <c r="I1" s="93"/>
      <c r="J1" s="93"/>
      <c r="K1" s="5"/>
    </row>
    <row r="2" spans="1:12">
      <c r="A2" s="93" t="s">
        <v>42</v>
      </c>
      <c r="B2" s="93"/>
      <c r="C2" s="93"/>
      <c r="D2" s="93"/>
      <c r="E2" s="93"/>
      <c r="F2" s="93"/>
      <c r="G2" s="93"/>
      <c r="H2" s="93"/>
      <c r="I2" s="93"/>
      <c r="J2" s="93"/>
      <c r="K2" s="5"/>
    </row>
    <row r="3" spans="1:12" s="27" customFormat="1" ht="12.75" customHeight="1">
      <c r="A3" s="40"/>
      <c r="B3" s="60"/>
      <c r="C3" s="60"/>
      <c r="D3" s="41"/>
      <c r="E3" s="40" t="s">
        <v>0</v>
      </c>
      <c r="F3" s="60"/>
      <c r="G3" s="41"/>
      <c r="H3" s="40" t="s">
        <v>1</v>
      </c>
      <c r="I3" s="60"/>
      <c r="J3" s="41"/>
      <c r="K3" s="11" t="s">
        <v>2</v>
      </c>
      <c r="L3" s="26"/>
    </row>
    <row r="4" spans="1:12" ht="32.25" customHeight="1">
      <c r="A4" s="6" t="s">
        <v>3</v>
      </c>
      <c r="B4" s="6"/>
      <c r="C4" s="7"/>
      <c r="D4" s="8" t="s">
        <v>4</v>
      </c>
      <c r="E4" s="64"/>
      <c r="F4" s="65"/>
      <c r="G4" s="8" t="s">
        <v>5</v>
      </c>
      <c r="H4" s="64"/>
      <c r="I4" s="65"/>
      <c r="J4" s="8" t="s">
        <v>5</v>
      </c>
      <c r="K4" s="9" t="s">
        <v>5</v>
      </c>
      <c r="L4" s="3"/>
    </row>
    <row r="5" spans="1:12" ht="24.75" customHeight="1">
      <c r="A5" s="64" t="s">
        <v>37</v>
      </c>
      <c r="B5" s="65"/>
      <c r="C5" s="10" t="s">
        <v>38</v>
      </c>
      <c r="D5" s="11">
        <v>2</v>
      </c>
      <c r="E5" s="40"/>
      <c r="F5" s="41"/>
      <c r="G5" s="12">
        <f>D5*4300</f>
        <v>8600</v>
      </c>
      <c r="H5" s="40"/>
      <c r="I5" s="41"/>
      <c r="J5" s="12">
        <f>D5*4300</f>
        <v>8600</v>
      </c>
      <c r="K5" s="12">
        <f>SUM(G5:J5)</f>
        <v>17200</v>
      </c>
      <c r="L5" s="1"/>
    </row>
    <row r="6" spans="1:12" ht="25.5" customHeight="1">
      <c r="A6" s="64" t="s">
        <v>37</v>
      </c>
      <c r="B6" s="65"/>
      <c r="C6" s="10" t="s">
        <v>39</v>
      </c>
      <c r="D6" s="13">
        <v>1.25</v>
      </c>
      <c r="E6" s="56"/>
      <c r="F6" s="57"/>
      <c r="G6" s="12">
        <f>D6*5750</f>
        <v>7187.5</v>
      </c>
      <c r="H6" s="56"/>
      <c r="I6" s="57"/>
      <c r="J6" s="12">
        <f>D6*5750</f>
        <v>7187.5</v>
      </c>
      <c r="K6" s="12">
        <f>SUM(G6:J6)</f>
        <v>14375</v>
      </c>
      <c r="L6" s="2"/>
    </row>
    <row r="7" spans="1:12" ht="15" customHeight="1">
      <c r="A7" s="53" t="s">
        <v>6</v>
      </c>
      <c r="B7" s="54"/>
      <c r="C7" s="55"/>
      <c r="D7" s="11">
        <f>D5+D6</f>
        <v>3.25</v>
      </c>
      <c r="E7" s="40"/>
      <c r="F7" s="41"/>
      <c r="G7" s="12">
        <f>SUM(G6,G5)</f>
        <v>15787.5</v>
      </c>
      <c r="H7" s="40"/>
      <c r="I7" s="41"/>
      <c r="J7" s="12">
        <f>SUM(J6,J5)</f>
        <v>15787.5</v>
      </c>
      <c r="K7" s="12">
        <f>SUM(G7:J7)</f>
        <v>31575</v>
      </c>
      <c r="L7" s="4"/>
    </row>
    <row r="8" spans="1:12" ht="12.75" customHeight="1">
      <c r="A8" s="66" t="s">
        <v>7</v>
      </c>
      <c r="B8" s="67"/>
      <c r="C8" s="68"/>
      <c r="D8" s="11"/>
      <c r="E8" s="40"/>
      <c r="F8" s="41"/>
      <c r="G8" s="12">
        <v>0</v>
      </c>
      <c r="H8" s="40"/>
      <c r="I8" s="41"/>
      <c r="J8" s="12">
        <v>0</v>
      </c>
      <c r="K8" s="12">
        <v>0</v>
      </c>
      <c r="L8" s="4"/>
    </row>
    <row r="9" spans="1:12" ht="4.5" customHeight="1">
      <c r="A9" s="14"/>
      <c r="B9" s="15"/>
      <c r="C9" s="16"/>
      <c r="D9" s="17"/>
      <c r="E9" s="17"/>
      <c r="F9" s="17"/>
      <c r="G9" s="18"/>
      <c r="H9" s="17"/>
      <c r="I9" s="17"/>
      <c r="J9" s="18"/>
      <c r="K9" s="19"/>
      <c r="L9" s="4"/>
    </row>
    <row r="10" spans="1:12" ht="12.75" customHeight="1">
      <c r="A10" s="61" t="s">
        <v>8</v>
      </c>
      <c r="B10" s="62"/>
      <c r="C10" s="62"/>
      <c r="D10" s="63"/>
      <c r="E10" s="51"/>
      <c r="F10" s="52"/>
      <c r="G10" s="12">
        <f>SUM(G7:G9)</f>
        <v>15787.5</v>
      </c>
      <c r="H10" s="51"/>
      <c r="I10" s="52"/>
      <c r="J10" s="12">
        <f>SUM(J7:J9)</f>
        <v>15787.5</v>
      </c>
      <c r="K10" s="12">
        <f>SUM(G10:J10)</f>
        <v>31575</v>
      </c>
      <c r="L10" s="4"/>
    </row>
    <row r="11" spans="1:12">
      <c r="A11" s="79" t="s">
        <v>9</v>
      </c>
      <c r="B11" s="80"/>
      <c r="C11" s="80"/>
      <c r="D11" s="81"/>
      <c r="E11" s="40"/>
      <c r="F11" s="41"/>
      <c r="G11" s="12">
        <f>SUM(G10*0.25)</f>
        <v>3946.875</v>
      </c>
      <c r="H11" s="40"/>
      <c r="I11" s="41"/>
      <c r="J11" s="12">
        <f>SUM(J10*0.25)</f>
        <v>3946.875</v>
      </c>
      <c r="K11" s="12">
        <f>SUM(G11:J11)</f>
        <v>7893.75</v>
      </c>
      <c r="L11" s="4"/>
    </row>
    <row r="12" spans="1:12">
      <c r="A12" s="61" t="s">
        <v>10</v>
      </c>
      <c r="B12" s="62"/>
      <c r="C12" s="62"/>
      <c r="D12" s="63"/>
      <c r="E12" s="51"/>
      <c r="F12" s="52"/>
      <c r="G12" s="12">
        <f>SUM(G10:G11)</f>
        <v>19734.375</v>
      </c>
      <c r="H12" s="51"/>
      <c r="I12" s="52"/>
      <c r="J12" s="12">
        <f>SUM(J10:J11)</f>
        <v>19734.375</v>
      </c>
      <c r="K12" s="12">
        <f>SUM(G12:J12)</f>
        <v>39468.75</v>
      </c>
      <c r="L12" s="4"/>
    </row>
    <row r="13" spans="1:12" ht="3.75" customHeight="1">
      <c r="A13" s="77"/>
      <c r="B13" s="78"/>
      <c r="C13" s="78"/>
      <c r="D13" s="78"/>
      <c r="E13" s="78"/>
      <c r="F13" s="78"/>
      <c r="G13" s="78"/>
      <c r="H13" s="78"/>
      <c r="I13" s="78"/>
      <c r="J13" s="78"/>
      <c r="K13" s="20"/>
    </row>
    <row r="14" spans="1:12" ht="12" customHeight="1">
      <c r="A14" s="79" t="s">
        <v>11</v>
      </c>
      <c r="B14" s="80"/>
      <c r="C14" s="80"/>
      <c r="D14" s="81"/>
      <c r="E14" s="40"/>
      <c r="F14" s="41"/>
      <c r="G14" s="12">
        <v>0</v>
      </c>
      <c r="H14" s="40"/>
      <c r="I14" s="41"/>
      <c r="J14" s="12">
        <v>0</v>
      </c>
      <c r="K14" s="12">
        <v>0</v>
      </c>
    </row>
    <row r="15" spans="1:12" ht="4.5" customHeight="1">
      <c r="A15" s="77"/>
      <c r="B15" s="78"/>
      <c r="C15" s="78"/>
      <c r="D15" s="78"/>
      <c r="E15" s="78"/>
      <c r="F15" s="78"/>
      <c r="G15" s="78"/>
      <c r="H15" s="78"/>
      <c r="I15" s="78"/>
      <c r="J15" s="78"/>
      <c r="K15" s="20"/>
    </row>
    <row r="16" spans="1:12" ht="12" customHeight="1">
      <c r="A16" s="74" t="s">
        <v>12</v>
      </c>
      <c r="B16" s="75"/>
      <c r="C16" s="75"/>
      <c r="D16" s="76"/>
      <c r="E16" s="72"/>
      <c r="F16" s="73"/>
      <c r="G16" s="12">
        <v>1000</v>
      </c>
      <c r="H16" s="72"/>
      <c r="I16" s="73"/>
      <c r="J16" s="12">
        <v>1000</v>
      </c>
      <c r="K16" s="12">
        <f>SUM(G16:J16)</f>
        <v>2000</v>
      </c>
    </row>
    <row r="17" spans="1:11" ht="3.75" customHeight="1">
      <c r="A17" s="77"/>
      <c r="B17" s="78"/>
      <c r="C17" s="78"/>
      <c r="D17" s="78"/>
      <c r="E17" s="78"/>
      <c r="F17" s="78"/>
      <c r="G17" s="78"/>
      <c r="H17" s="78"/>
      <c r="I17" s="78"/>
      <c r="J17" s="78"/>
      <c r="K17" s="20"/>
    </row>
    <row r="18" spans="1:11" ht="26.25" customHeight="1">
      <c r="A18" s="79" t="s">
        <v>13</v>
      </c>
      <c r="B18" s="80"/>
      <c r="C18" s="80"/>
      <c r="D18" s="81"/>
      <c r="E18" s="29" t="s">
        <v>22</v>
      </c>
      <c r="F18" s="29" t="s">
        <v>21</v>
      </c>
      <c r="G18" s="34" t="s">
        <v>5</v>
      </c>
      <c r="H18" s="29" t="s">
        <v>22</v>
      </c>
      <c r="I18" s="29" t="s">
        <v>21</v>
      </c>
      <c r="J18" s="34" t="s">
        <v>28</v>
      </c>
      <c r="K18" s="12" t="s">
        <v>16</v>
      </c>
    </row>
    <row r="19" spans="1:11">
      <c r="A19" s="82" t="s">
        <v>18</v>
      </c>
      <c r="B19" s="83"/>
      <c r="C19" s="83"/>
      <c r="D19" s="84"/>
      <c r="E19" s="32">
        <v>0</v>
      </c>
      <c r="F19" s="25">
        <v>35</v>
      </c>
      <c r="G19" s="12">
        <f t="shared" ref="G19:G26" si="0">E19*F19</f>
        <v>0</v>
      </c>
      <c r="H19" s="32">
        <v>0</v>
      </c>
      <c r="I19" s="25">
        <v>35</v>
      </c>
      <c r="J19" s="12">
        <f t="shared" ref="J19:J26" si="1">H19*I19</f>
        <v>0</v>
      </c>
      <c r="K19" s="12">
        <f>G19+J19</f>
        <v>0</v>
      </c>
    </row>
    <row r="20" spans="1:11">
      <c r="A20" s="71" t="s">
        <v>23</v>
      </c>
      <c r="B20" s="58"/>
      <c r="C20" s="58"/>
      <c r="D20" s="59"/>
      <c r="E20" s="33">
        <v>500</v>
      </c>
      <c r="F20" s="25">
        <v>35</v>
      </c>
      <c r="G20" s="12">
        <f t="shared" si="0"/>
        <v>17500</v>
      </c>
      <c r="H20" s="33">
        <v>500</v>
      </c>
      <c r="I20" s="25">
        <v>35</v>
      </c>
      <c r="J20" s="12">
        <f t="shared" si="1"/>
        <v>17500</v>
      </c>
      <c r="K20" s="12">
        <f t="shared" ref="K20:K27" si="2">G20+J20</f>
        <v>35000</v>
      </c>
    </row>
    <row r="21" spans="1:11">
      <c r="A21" s="71" t="s">
        <v>20</v>
      </c>
      <c r="B21" s="58"/>
      <c r="C21" s="58"/>
      <c r="D21" s="59"/>
      <c r="E21" s="33">
        <v>250</v>
      </c>
      <c r="F21" s="25">
        <v>35</v>
      </c>
      <c r="G21" s="12">
        <f t="shared" si="0"/>
        <v>8750</v>
      </c>
      <c r="H21" s="33">
        <v>250</v>
      </c>
      <c r="I21" s="25">
        <v>35</v>
      </c>
      <c r="J21" s="12">
        <f t="shared" si="1"/>
        <v>8750</v>
      </c>
      <c r="K21" s="12">
        <f t="shared" si="2"/>
        <v>17500</v>
      </c>
    </row>
    <row r="22" spans="1:11">
      <c r="A22" s="71" t="s">
        <v>24</v>
      </c>
      <c r="B22" s="58"/>
      <c r="C22" s="58"/>
      <c r="D22" s="59"/>
      <c r="E22" s="33">
        <v>250</v>
      </c>
      <c r="F22" s="25">
        <v>35</v>
      </c>
      <c r="G22" s="12">
        <f t="shared" si="0"/>
        <v>8750</v>
      </c>
      <c r="H22" s="33">
        <v>250</v>
      </c>
      <c r="I22" s="25">
        <v>35</v>
      </c>
      <c r="J22" s="12">
        <f t="shared" si="1"/>
        <v>8750</v>
      </c>
      <c r="K22" s="12">
        <f t="shared" si="2"/>
        <v>17500</v>
      </c>
    </row>
    <row r="23" spans="1:11">
      <c r="A23" s="71" t="s">
        <v>25</v>
      </c>
      <c r="B23" s="58"/>
      <c r="C23" s="58"/>
      <c r="D23" s="59"/>
      <c r="E23" s="33">
        <v>50</v>
      </c>
      <c r="F23" s="25">
        <v>35</v>
      </c>
      <c r="G23" s="12">
        <f t="shared" si="0"/>
        <v>1750</v>
      </c>
      <c r="H23" s="33">
        <v>50</v>
      </c>
      <c r="I23" s="25">
        <v>35</v>
      </c>
      <c r="J23" s="12">
        <f t="shared" si="1"/>
        <v>1750</v>
      </c>
      <c r="K23" s="12">
        <f t="shared" si="2"/>
        <v>3500</v>
      </c>
    </row>
    <row r="24" spans="1:11">
      <c r="A24" s="71" t="s">
        <v>26</v>
      </c>
      <c r="B24" s="58"/>
      <c r="C24" s="58"/>
      <c r="D24" s="59"/>
      <c r="E24" s="33">
        <v>50</v>
      </c>
      <c r="F24" s="25">
        <v>35</v>
      </c>
      <c r="G24" s="12">
        <f t="shared" si="0"/>
        <v>1750</v>
      </c>
      <c r="H24" s="33">
        <v>50</v>
      </c>
      <c r="I24" s="25">
        <v>35</v>
      </c>
      <c r="J24" s="12">
        <f t="shared" si="1"/>
        <v>1750</v>
      </c>
      <c r="K24" s="12">
        <f t="shared" si="2"/>
        <v>3500</v>
      </c>
    </row>
    <row r="25" spans="1:11">
      <c r="A25" s="71" t="s">
        <v>27</v>
      </c>
      <c r="B25" s="58"/>
      <c r="C25" s="58"/>
      <c r="D25" s="59"/>
      <c r="E25" s="33">
        <v>250</v>
      </c>
      <c r="F25" s="25">
        <v>35</v>
      </c>
      <c r="G25" s="12">
        <f t="shared" si="0"/>
        <v>8750</v>
      </c>
      <c r="H25" s="33">
        <v>250</v>
      </c>
      <c r="I25" s="25">
        <v>35</v>
      </c>
      <c r="J25" s="12">
        <f t="shared" si="1"/>
        <v>8750</v>
      </c>
      <c r="K25" s="12">
        <f t="shared" si="2"/>
        <v>17500</v>
      </c>
    </row>
    <row r="26" spans="1:11">
      <c r="A26" s="71" t="s">
        <v>35</v>
      </c>
      <c r="B26" s="58"/>
      <c r="C26" s="58"/>
      <c r="D26" s="59"/>
      <c r="E26" s="33">
        <v>25</v>
      </c>
      <c r="F26" s="31">
        <v>35</v>
      </c>
      <c r="G26" s="12">
        <f t="shared" si="0"/>
        <v>875</v>
      </c>
      <c r="H26" s="33">
        <v>25</v>
      </c>
      <c r="I26" s="31">
        <v>35</v>
      </c>
      <c r="J26" s="12">
        <f t="shared" si="1"/>
        <v>875</v>
      </c>
      <c r="K26" s="12">
        <f>G26+J26</f>
        <v>1750</v>
      </c>
    </row>
    <row r="27" spans="1:11">
      <c r="A27" s="71" t="s">
        <v>19</v>
      </c>
      <c r="B27" s="58"/>
      <c r="C27" s="58"/>
      <c r="D27" s="59"/>
      <c r="E27" s="33">
        <f>SUM(E19:E26)</f>
        <v>1375</v>
      </c>
      <c r="F27" s="31">
        <v>35</v>
      </c>
      <c r="G27" s="12">
        <f>SUM(G19:G26)</f>
        <v>48125</v>
      </c>
      <c r="H27" s="33">
        <f>SUM(H19:H26)</f>
        <v>1375</v>
      </c>
      <c r="I27" s="31">
        <v>35</v>
      </c>
      <c r="J27" s="12">
        <f>SUM(J19:J26)</f>
        <v>48125</v>
      </c>
      <c r="K27" s="12">
        <f t="shared" si="2"/>
        <v>96250</v>
      </c>
    </row>
    <row r="28" spans="1:11" ht="13.5" customHeight="1">
      <c r="A28" s="6" t="s">
        <v>14</v>
      </c>
      <c r="B28" s="14"/>
      <c r="C28" s="16"/>
      <c r="D28" s="30"/>
      <c r="E28" s="15"/>
      <c r="F28" s="15"/>
      <c r="G28" s="18"/>
      <c r="H28" s="15"/>
      <c r="I28" s="15"/>
      <c r="J28" s="18"/>
      <c r="K28" s="20"/>
    </row>
    <row r="29" spans="1:11">
      <c r="A29" s="6" t="s">
        <v>15</v>
      </c>
      <c r="B29" s="14"/>
      <c r="C29" s="16"/>
      <c r="D29" s="30"/>
      <c r="E29" s="14"/>
      <c r="F29" s="30"/>
      <c r="G29" s="12" t="s">
        <v>16</v>
      </c>
      <c r="H29" s="14"/>
      <c r="I29" s="30"/>
      <c r="J29" s="12" t="s">
        <v>16</v>
      </c>
      <c r="K29" s="21"/>
    </row>
    <row r="30" spans="1:11" ht="16.5" customHeight="1">
      <c r="A30" s="71" t="s">
        <v>29</v>
      </c>
      <c r="B30" s="58"/>
      <c r="C30" s="58"/>
      <c r="D30" s="59"/>
      <c r="E30" s="39" t="s">
        <v>16</v>
      </c>
      <c r="F30" s="25" t="s">
        <v>16</v>
      </c>
      <c r="G30" s="12">
        <v>12500</v>
      </c>
      <c r="H30" s="39" t="s">
        <v>16</v>
      </c>
      <c r="I30" s="25" t="s">
        <v>16</v>
      </c>
      <c r="J30" s="12">
        <v>12500</v>
      </c>
      <c r="K30" s="12">
        <f>SUM(G30:J30)</f>
        <v>25000</v>
      </c>
    </row>
    <row r="31" spans="1:11">
      <c r="A31" s="36"/>
      <c r="B31" s="37"/>
      <c r="C31" s="58" t="s">
        <v>34</v>
      </c>
      <c r="D31" s="59"/>
      <c r="E31" s="38"/>
      <c r="F31" s="35"/>
      <c r="G31" s="12">
        <v>5000</v>
      </c>
      <c r="H31" s="38"/>
      <c r="I31" s="35"/>
      <c r="J31" s="12">
        <v>5000</v>
      </c>
      <c r="K31" s="12">
        <f>SUM(G31:J31)</f>
        <v>10000</v>
      </c>
    </row>
    <row r="32" spans="1:11">
      <c r="A32" s="71" t="s">
        <v>40</v>
      </c>
      <c r="B32" s="58"/>
      <c r="C32" s="58"/>
      <c r="D32" s="59"/>
      <c r="E32" s="38"/>
      <c r="F32" s="35"/>
      <c r="G32" s="12">
        <v>1000</v>
      </c>
      <c r="H32" s="38"/>
      <c r="I32" s="35"/>
      <c r="J32" s="12">
        <v>1000</v>
      </c>
      <c r="K32" s="12">
        <f>SUM(G32:J32)</f>
        <v>2000</v>
      </c>
    </row>
    <row r="33" spans="1:11">
      <c r="A33" s="40" t="s">
        <v>41</v>
      </c>
      <c r="B33" s="60"/>
      <c r="C33" s="60"/>
      <c r="D33" s="41"/>
      <c r="E33" s="38"/>
      <c r="F33" s="35"/>
      <c r="G33" s="12">
        <v>6000</v>
      </c>
      <c r="H33" s="38"/>
      <c r="I33" s="35"/>
      <c r="J33" s="12">
        <v>6000</v>
      </c>
      <c r="K33" s="12">
        <f>SUM(G33:J33)</f>
        <v>12000</v>
      </c>
    </row>
    <row r="34" spans="1:11" ht="3.75" customHeight="1">
      <c r="A34" s="69" t="s">
        <v>16</v>
      </c>
      <c r="B34" s="70"/>
      <c r="C34" s="70"/>
      <c r="D34" s="70"/>
      <c r="E34" s="70"/>
      <c r="F34" s="70"/>
      <c r="G34" s="70"/>
      <c r="H34" s="70"/>
      <c r="I34" s="70"/>
      <c r="J34" s="70"/>
      <c r="K34" s="20"/>
    </row>
    <row r="35" spans="1:11" ht="15" customHeight="1">
      <c r="A35" s="53" t="s">
        <v>17</v>
      </c>
      <c r="B35" s="54"/>
      <c r="C35" s="54"/>
      <c r="D35" s="55"/>
      <c r="E35" s="49"/>
      <c r="F35" s="50"/>
      <c r="G35" s="23">
        <f>SUM(G30:G34)</f>
        <v>24500</v>
      </c>
      <c r="H35" s="49"/>
      <c r="I35" s="50"/>
      <c r="J35" s="23">
        <f>SUM(J30:J34)</f>
        <v>24500</v>
      </c>
      <c r="K35" s="12">
        <f>SUM(G35:J35)</f>
        <v>49000</v>
      </c>
    </row>
    <row r="36" spans="1:11" ht="3.75" customHeight="1">
      <c r="A36" s="77"/>
      <c r="B36" s="78"/>
      <c r="C36" s="78"/>
      <c r="D36" s="78"/>
      <c r="E36" s="78"/>
      <c r="F36" s="78"/>
      <c r="G36" s="78"/>
      <c r="H36" s="78"/>
      <c r="I36" s="78"/>
      <c r="J36" s="78"/>
      <c r="K36" s="20"/>
    </row>
    <row r="37" spans="1:11" ht="12.75" customHeight="1">
      <c r="A37" s="46" t="s">
        <v>30</v>
      </c>
      <c r="B37" s="47"/>
      <c r="C37" s="47"/>
      <c r="D37" s="48"/>
      <c r="E37" s="40"/>
      <c r="F37" s="41"/>
      <c r="G37" s="12">
        <f>G12+G16+G27+G35</f>
        <v>93359.375</v>
      </c>
      <c r="H37" s="40"/>
      <c r="I37" s="41"/>
      <c r="J37" s="12">
        <f>J12+J16+J27+J35</f>
        <v>93359.375</v>
      </c>
      <c r="K37" s="12">
        <f>SUM(G37:J37)</f>
        <v>186718.75</v>
      </c>
    </row>
    <row r="38" spans="1:11" ht="6.75" customHeight="1">
      <c r="A38" s="87" t="s">
        <v>31</v>
      </c>
      <c r="B38" s="88"/>
      <c r="C38" s="88"/>
      <c r="D38" s="89"/>
      <c r="E38" s="44"/>
      <c r="F38" s="45"/>
      <c r="G38" s="22"/>
      <c r="H38" s="44"/>
      <c r="I38" s="45"/>
      <c r="J38" s="22"/>
      <c r="K38" s="28"/>
    </row>
    <row r="39" spans="1:11" ht="12" customHeight="1">
      <c r="A39" s="90"/>
      <c r="B39" s="91"/>
      <c r="C39" s="91"/>
      <c r="D39" s="92"/>
      <c r="E39" s="42"/>
      <c r="F39" s="43"/>
      <c r="G39" s="23">
        <f>G10*0.4</f>
        <v>6315</v>
      </c>
      <c r="H39" s="42"/>
      <c r="I39" s="43"/>
      <c r="J39" s="23">
        <f>J10*0.4</f>
        <v>6315</v>
      </c>
      <c r="K39" s="23">
        <f>SUM(G39:J39)</f>
        <v>12630</v>
      </c>
    </row>
    <row r="40" spans="1:11" ht="14.25" customHeight="1">
      <c r="A40" s="46" t="s">
        <v>32</v>
      </c>
      <c r="B40" s="47"/>
      <c r="C40" s="47"/>
      <c r="D40" s="48"/>
      <c r="E40" s="40"/>
      <c r="F40" s="41"/>
      <c r="G40" s="12"/>
      <c r="H40" s="40"/>
      <c r="I40" s="41"/>
      <c r="J40" s="12"/>
      <c r="K40" s="20"/>
    </row>
    <row r="41" spans="1:11">
      <c r="A41" s="46" t="s">
        <v>33</v>
      </c>
      <c r="B41" s="47"/>
      <c r="C41" s="47"/>
      <c r="D41" s="48"/>
      <c r="E41" s="51"/>
      <c r="F41" s="52"/>
      <c r="G41" s="24">
        <f>G37+G39</f>
        <v>99674.375</v>
      </c>
      <c r="H41" s="51"/>
      <c r="I41" s="52"/>
      <c r="J41" s="24">
        <f>J37+J39</f>
        <v>99674.375</v>
      </c>
      <c r="K41" s="24">
        <f>SUM(G41:J41)</f>
        <v>199348.75</v>
      </c>
    </row>
    <row r="42" spans="1:11">
      <c r="A42" s="1"/>
      <c r="B42" s="85"/>
      <c r="C42" s="86"/>
      <c r="D42" s="1"/>
      <c r="E42" s="1"/>
      <c r="F42" s="1"/>
      <c r="G42" s="4"/>
      <c r="H42" s="1"/>
      <c r="I42" s="1"/>
      <c r="J42" s="4"/>
    </row>
  </sheetData>
  <mergeCells count="71">
    <mergeCell ref="B42:C42"/>
    <mergeCell ref="A38:D39"/>
    <mergeCell ref="A1:J1"/>
    <mergeCell ref="A2:J2"/>
    <mergeCell ref="A13:J13"/>
    <mergeCell ref="A15:J15"/>
    <mergeCell ref="A3:D3"/>
    <mergeCell ref="A11:D11"/>
    <mergeCell ref="A14:D14"/>
    <mergeCell ref="E4:F4"/>
    <mergeCell ref="A19:D19"/>
    <mergeCell ref="A20:D20"/>
    <mergeCell ref="A21:D21"/>
    <mergeCell ref="E5:F5"/>
    <mergeCell ref="E6:F6"/>
    <mergeCell ref="E7:F7"/>
    <mergeCell ref="E8:F8"/>
    <mergeCell ref="A16:D16"/>
    <mergeCell ref="E14:F14"/>
    <mergeCell ref="E16:F16"/>
    <mergeCell ref="A36:J36"/>
    <mergeCell ref="A17:J17"/>
    <mergeCell ref="E10:F10"/>
    <mergeCell ref="E11:F11"/>
    <mergeCell ref="E12:F12"/>
    <mergeCell ref="A23:D23"/>
    <mergeCell ref="A18:D18"/>
    <mergeCell ref="A30:D30"/>
    <mergeCell ref="A25:D25"/>
    <mergeCell ref="H14:I14"/>
    <mergeCell ref="A33:D33"/>
    <mergeCell ref="A27:D27"/>
    <mergeCell ref="A24:D24"/>
    <mergeCell ref="A26:D26"/>
    <mergeCell ref="H16:I16"/>
    <mergeCell ref="A32:D32"/>
    <mergeCell ref="A22:D22"/>
    <mergeCell ref="C31:D31"/>
    <mergeCell ref="E3:G3"/>
    <mergeCell ref="H3:J3"/>
    <mergeCell ref="A12:D12"/>
    <mergeCell ref="A5:B5"/>
    <mergeCell ref="A6:B6"/>
    <mergeCell ref="A7:C7"/>
    <mergeCell ref="A8:C8"/>
    <mergeCell ref="A10:D10"/>
    <mergeCell ref="H4:I4"/>
    <mergeCell ref="H10:I10"/>
    <mergeCell ref="H11:I11"/>
    <mergeCell ref="H12:I12"/>
    <mergeCell ref="H37:I37"/>
    <mergeCell ref="H35:I35"/>
    <mergeCell ref="H5:I5"/>
    <mergeCell ref="H6:I6"/>
    <mergeCell ref="H7:I7"/>
    <mergeCell ref="H8:I8"/>
    <mergeCell ref="A34:J34"/>
    <mergeCell ref="A41:D41"/>
    <mergeCell ref="H40:I40"/>
    <mergeCell ref="H41:I41"/>
    <mergeCell ref="E41:F41"/>
    <mergeCell ref="A35:D35"/>
    <mergeCell ref="A37:D37"/>
    <mergeCell ref="E38:F38"/>
    <mergeCell ref="E39:F39"/>
    <mergeCell ref="E40:F40"/>
    <mergeCell ref="H39:I39"/>
    <mergeCell ref="H38:I38"/>
    <mergeCell ref="A40:D40"/>
    <mergeCell ref="E35:F35"/>
    <mergeCell ref="E37:F37"/>
  </mergeCells>
  <phoneticPr fontId="0" type="noConversion"/>
  <pageMargins left="0.7" right="0.7" top="0.5" bottom="0.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Castelaz</dc:creator>
  <cp:lastModifiedBy>Larry Krumenaker</cp:lastModifiedBy>
  <cp:lastPrinted>2013-11-20T14:27:25Z</cp:lastPrinted>
  <dcterms:created xsi:type="dcterms:W3CDTF">2011-11-11T16:11:26Z</dcterms:created>
  <dcterms:modified xsi:type="dcterms:W3CDTF">2013-12-23T21:17:32Z</dcterms:modified>
</cp:coreProperties>
</file>